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yk\Documents\"/>
    </mc:Choice>
  </mc:AlternateContent>
  <bookViews>
    <workbookView xWindow="0" yWindow="0" windowWidth="20490" windowHeight="7530" xr2:uid="{E790C31B-45D8-4840-A1B5-D4AF71092018}"/>
  </bookViews>
  <sheets>
    <sheet name="QTR" sheetId="1" r:id="rId1"/>
    <sheet name="FY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5" i="1"/>
  <c r="Q5" i="1" s="1"/>
  <c r="E4" i="2" s="1"/>
  <c r="K8" i="1"/>
  <c r="L8" i="1" s="1"/>
  <c r="D7" i="2" s="1"/>
  <c r="K5" i="1"/>
  <c r="L5" i="1" s="1"/>
  <c r="D4" i="2" s="1"/>
  <c r="V8" i="1"/>
  <c r="F7" i="2" s="1"/>
  <c r="V7" i="1"/>
  <c r="F6" i="2" s="1"/>
  <c r="V6" i="1"/>
  <c r="F5" i="2" s="1"/>
  <c r="V5" i="1"/>
  <c r="F4" i="2" s="1"/>
  <c r="Q8" i="1"/>
  <c r="E7" i="2" s="1"/>
  <c r="Q7" i="1"/>
  <c r="E6" i="2" s="1"/>
  <c r="Q6" i="1"/>
  <c r="E5" i="2" s="1"/>
  <c r="L7" i="1"/>
  <c r="D6" i="2" s="1"/>
  <c r="L6" i="1"/>
  <c r="D5" i="2" s="1"/>
  <c r="U10" i="1"/>
  <c r="T10" i="1"/>
  <c r="S10" i="1"/>
  <c r="R10" i="1"/>
  <c r="P10" i="1"/>
  <c r="O10" i="1"/>
  <c r="N10" i="1"/>
  <c r="M10" i="1"/>
  <c r="J10" i="1"/>
  <c r="I10" i="1"/>
  <c r="H10" i="1"/>
  <c r="G6" i="1"/>
  <c r="G7" i="1"/>
  <c r="C6" i="2" s="1"/>
  <c r="G8" i="1"/>
  <c r="C7" i="2" s="1"/>
  <c r="G5" i="1"/>
  <c r="C4" i="2" s="1"/>
  <c r="E10" i="1"/>
  <c r="F10" i="1"/>
  <c r="D10" i="1"/>
  <c r="C10" i="1"/>
  <c r="C5" i="2" l="1"/>
  <c r="K10" i="1"/>
  <c r="G10" i="1"/>
  <c r="Q10" i="1"/>
  <c r="V10" i="1"/>
  <c r="C9" i="2"/>
  <c r="L10" i="1"/>
  <c r="D9" i="2"/>
  <c r="E9" i="2"/>
  <c r="F9" i="2"/>
</calcChain>
</file>

<file path=xl/sharedStrings.xml><?xml version="1.0" encoding="utf-8"?>
<sst xmlns="http://schemas.openxmlformats.org/spreadsheetml/2006/main" count="32" uniqueCount="11">
  <si>
    <t>Franchise Brands</t>
  </si>
  <si>
    <t>Partner Brands</t>
  </si>
  <si>
    <t>Q1</t>
  </si>
  <si>
    <t>Q2</t>
  </si>
  <si>
    <t>Q3</t>
  </si>
  <si>
    <t>Q4</t>
  </si>
  <si>
    <t>FY</t>
  </si>
  <si>
    <t xml:space="preserve">Hasbro Gaming </t>
  </si>
  <si>
    <t>Emerging Brands</t>
  </si>
  <si>
    <t>Hasbro, Inc.</t>
  </si>
  <si>
    <t>Hasbro Inc. 2018 Category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</si>
</sst>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3" fillId="0" borderId="0" xfId="1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right"/>
    </xf>
    <xf numFmtId="0" fontId="0" fillId="0" borderId="0" xfId="0" applyBorder="1"/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left"/>
    </xf>
    <xf numFmtId="0" fontId="2" fillId="0" borderId="0" xfId="0" applyFont="1" applyBorder="1"/>
    <xf numFmtId="164" fontId="3" fillId="0" borderId="6" xfId="1" applyNumberFormat="1" applyFont="1" applyBorder="1" applyAlignment="1">
      <alignment horizontal="center"/>
    </xf>
    <xf numFmtId="164" fontId="3" fillId="0" borderId="7" xfId="1" applyNumberFormat="1" applyFont="1" applyFill="1" applyBorder="1" applyAlignment="1">
      <alignment horizontal="center" wrapText="1"/>
    </xf>
    <xf numFmtId="164" fontId="5" fillId="0" borderId="6" xfId="1" applyNumberFormat="1" applyFont="1" applyFill="1" applyBorder="1"/>
    <xf numFmtId="164" fontId="5" fillId="0" borderId="7" xfId="1" applyNumberFormat="1" applyFont="1" applyFill="1" applyBorder="1"/>
    <xf numFmtId="164" fontId="4" fillId="0" borderId="8" xfId="1" applyNumberFormat="1" applyFont="1" applyFill="1" applyBorder="1"/>
    <xf numFmtId="164" fontId="4" fillId="0" borderId="9" xfId="1" applyNumberFormat="1" applyFont="1" applyFill="1" applyBorder="1"/>
    <xf numFmtId="164" fontId="4" fillId="0" borderId="10" xfId="1" applyNumberFormat="1" applyFont="1" applyFill="1" applyBorder="1"/>
    <xf numFmtId="164" fontId="3" fillId="0" borderId="11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164" fontId="3" fillId="0" borderId="13" xfId="1" applyNumberFormat="1" applyFont="1" applyFill="1" applyBorder="1" applyAlignment="1">
      <alignment horizontal="center" wrapText="1"/>
    </xf>
    <xf numFmtId="164" fontId="5" fillId="0" borderId="15" xfId="1" applyNumberFormat="1" applyFont="1" applyFill="1" applyBorder="1" applyAlignment="1">
      <alignment horizontal="right"/>
    </xf>
    <xf numFmtId="164" fontId="5" fillId="0" borderId="16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3" fillId="0" borderId="17" xfId="1" applyNumberFormat="1" applyFont="1" applyFill="1" applyBorder="1" applyAlignment="1">
      <alignment horizontal="center" wrapText="1"/>
    </xf>
    <xf numFmtId="164" fontId="5" fillId="0" borderId="17" xfId="1" applyNumberFormat="1" applyFont="1" applyFill="1" applyBorder="1"/>
    <xf numFmtId="164" fontId="5" fillId="0" borderId="14" xfId="1" applyNumberFormat="1" applyFont="1" applyFill="1" applyBorder="1"/>
    <xf numFmtId="0" fontId="0" fillId="0" borderId="17" xfId="0" applyBorder="1"/>
    <xf numFmtId="164" fontId="4" fillId="0" borderId="18" xfId="1" applyNumberFormat="1" applyFont="1" applyFill="1" applyBorder="1"/>
    <xf numFmtId="164" fontId="0" fillId="0" borderId="0" xfId="0" applyNumberFormat="1"/>
    <xf numFmtId="164" fontId="4" fillId="0" borderId="0" xfId="1" applyNumberFormat="1" applyFont="1" applyFill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7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4" fillId="0" borderId="19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474B-80E1-4E25-88FF-8C1B8F0AF9A3}">
  <dimension ref="A1:V13"/>
  <sheetViews>
    <sheetView tabSelected="1" workbookViewId="0">
      <selection activeCell="A19" sqref="A19"/>
    </sheetView>
  </sheetViews>
  <sheetFormatPr defaultRowHeight="14.25" x14ac:dyDescent="0.2"/>
  <cols>
    <col min="1" max="1" width="30.140625" style="30" bestFit="1" customWidth="1"/>
    <col min="2" max="2" width="3.140625" style="30" customWidth="1"/>
    <col min="3" max="4" width="11.5703125" style="30" bestFit="1" customWidth="1"/>
    <col min="5" max="6" width="13.28515625" style="30" bestFit="1" customWidth="1"/>
    <col min="7" max="7" width="14.42578125" style="30" bestFit="1" customWidth="1"/>
    <col min="8" max="9" width="11.5703125" style="30" bestFit="1" customWidth="1"/>
    <col min="10" max="12" width="13.28515625" style="30" bestFit="1" customWidth="1"/>
    <col min="13" max="14" width="11.5703125" style="30" bestFit="1" customWidth="1"/>
    <col min="15" max="17" width="13.28515625" style="30" bestFit="1" customWidth="1"/>
    <col min="18" max="19" width="11.5703125" style="30" bestFit="1" customWidth="1"/>
    <col min="20" max="22" width="13.28515625" style="30" bestFit="1" customWidth="1"/>
    <col min="23" max="16384" width="9.140625" style="30"/>
  </cols>
  <sheetData>
    <row r="1" spans="1:22" ht="15.75" thickBot="1" x14ac:dyDescent="0.3">
      <c r="A1" s="28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5.75" thickBot="1" x14ac:dyDescent="0.3">
      <c r="A2" s="29"/>
      <c r="B2" s="29"/>
      <c r="C2" s="33">
        <v>2014</v>
      </c>
      <c r="D2" s="34"/>
      <c r="E2" s="34"/>
      <c r="F2" s="34"/>
      <c r="G2" s="35"/>
      <c r="H2" s="33">
        <v>2015</v>
      </c>
      <c r="I2" s="34"/>
      <c r="J2" s="34"/>
      <c r="K2" s="34"/>
      <c r="L2" s="35"/>
      <c r="M2" s="33">
        <v>2016</v>
      </c>
      <c r="N2" s="34"/>
      <c r="O2" s="34"/>
      <c r="P2" s="34"/>
      <c r="Q2" s="35"/>
      <c r="R2" s="33">
        <v>2017</v>
      </c>
      <c r="S2" s="34"/>
      <c r="T2" s="34"/>
      <c r="U2" s="34"/>
      <c r="V2" s="35"/>
    </row>
    <row r="3" spans="1:22" x14ac:dyDescent="0.2">
      <c r="A3" s="29"/>
      <c r="B3" s="29"/>
      <c r="C3" s="14" t="s">
        <v>2</v>
      </c>
      <c r="D3" s="15" t="s">
        <v>3</v>
      </c>
      <c r="E3" s="15" t="s">
        <v>4</v>
      </c>
      <c r="F3" s="15" t="s">
        <v>5</v>
      </c>
      <c r="G3" s="16" t="s">
        <v>6</v>
      </c>
      <c r="H3" s="14" t="s">
        <v>2</v>
      </c>
      <c r="I3" s="15" t="s">
        <v>3</v>
      </c>
      <c r="J3" s="15" t="s">
        <v>4</v>
      </c>
      <c r="K3" s="15" t="s">
        <v>5</v>
      </c>
      <c r="L3" s="16" t="s">
        <v>6</v>
      </c>
      <c r="M3" s="14" t="s">
        <v>2</v>
      </c>
      <c r="N3" s="15" t="s">
        <v>3</v>
      </c>
      <c r="O3" s="15" t="s">
        <v>4</v>
      </c>
      <c r="P3" s="15" t="s">
        <v>5</v>
      </c>
      <c r="Q3" s="16" t="s">
        <v>6</v>
      </c>
      <c r="R3" s="14" t="s">
        <v>2</v>
      </c>
      <c r="S3" s="15" t="s">
        <v>3</v>
      </c>
      <c r="T3" s="15" t="s">
        <v>4</v>
      </c>
      <c r="U3" s="15" t="s">
        <v>5</v>
      </c>
      <c r="V3" s="16" t="s">
        <v>6</v>
      </c>
    </row>
    <row r="4" spans="1:22" x14ac:dyDescent="0.2">
      <c r="A4" s="29"/>
      <c r="B4" s="29"/>
      <c r="C4" s="7"/>
      <c r="D4" s="1"/>
      <c r="E4" s="1"/>
      <c r="F4" s="1"/>
      <c r="G4" s="8"/>
      <c r="H4" s="7"/>
      <c r="I4" s="1"/>
      <c r="J4" s="1"/>
      <c r="K4" s="1"/>
      <c r="L4" s="8"/>
      <c r="M4" s="7"/>
      <c r="N4" s="1"/>
      <c r="O4" s="1"/>
      <c r="P4" s="1"/>
      <c r="Q4" s="8"/>
      <c r="R4" s="7"/>
      <c r="S4" s="1"/>
      <c r="T4" s="1"/>
      <c r="U4" s="1"/>
      <c r="V4" s="8"/>
    </row>
    <row r="5" spans="1:22" ht="15" x14ac:dyDescent="0.25">
      <c r="A5" s="28" t="s">
        <v>0</v>
      </c>
      <c r="B5" s="29"/>
      <c r="C5" s="9">
        <v>342742</v>
      </c>
      <c r="D5" s="4">
        <v>484919</v>
      </c>
      <c r="E5" s="4">
        <v>793040</v>
      </c>
      <c r="F5" s="4">
        <v>687683</v>
      </c>
      <c r="G5" s="10">
        <f>SUM(C5:F5)</f>
        <v>2308384</v>
      </c>
      <c r="H5" s="9">
        <v>404149</v>
      </c>
      <c r="I5" s="4">
        <v>434579</v>
      </c>
      <c r="J5" s="4">
        <v>757278</v>
      </c>
      <c r="K5" s="4">
        <f>657700+1</f>
        <v>657701</v>
      </c>
      <c r="L5" s="10">
        <f>SUM(H5:K5)</f>
        <v>2253707</v>
      </c>
      <c r="M5" s="4">
        <f>413974-1</f>
        <v>413973</v>
      </c>
      <c r="N5" s="4">
        <v>458423</v>
      </c>
      <c r="O5" s="4">
        <v>799067</v>
      </c>
      <c r="P5" s="4">
        <v>703803</v>
      </c>
      <c r="Q5" s="10">
        <f>SUM(M5:P5)</f>
        <v>2375266</v>
      </c>
      <c r="R5" s="9">
        <v>449160</v>
      </c>
      <c r="S5" s="4">
        <v>552435</v>
      </c>
      <c r="T5" s="4">
        <v>892545</v>
      </c>
      <c r="U5" s="4">
        <v>796254</v>
      </c>
      <c r="V5" s="10">
        <f>SUM(R5:U5)</f>
        <v>2690394</v>
      </c>
    </row>
    <row r="6" spans="1:22" ht="15" x14ac:dyDescent="0.25">
      <c r="A6" s="28" t="s">
        <v>1</v>
      </c>
      <c r="B6" s="29"/>
      <c r="C6" s="9">
        <v>134158</v>
      </c>
      <c r="D6" s="4">
        <v>136128</v>
      </c>
      <c r="E6" s="4">
        <v>220326</v>
      </c>
      <c r="F6" s="4">
        <v>163445</v>
      </c>
      <c r="G6" s="10">
        <f t="shared" ref="G6:G8" si="0">SUM(C6:F6)</f>
        <v>654057</v>
      </c>
      <c r="H6" s="9">
        <v>146341</v>
      </c>
      <c r="I6" s="4">
        <v>194144</v>
      </c>
      <c r="J6" s="4">
        <v>385443</v>
      </c>
      <c r="K6" s="4">
        <v>375377</v>
      </c>
      <c r="L6" s="10">
        <f t="shared" ref="L6:L8" si="1">SUM(H6:K6)</f>
        <v>1101305</v>
      </c>
      <c r="M6" s="9">
        <v>258225</v>
      </c>
      <c r="N6" s="4">
        <v>227088</v>
      </c>
      <c r="O6" s="4">
        <v>493738</v>
      </c>
      <c r="P6" s="4">
        <v>433719</v>
      </c>
      <c r="Q6" s="10">
        <f t="shared" ref="Q6:Q8" si="2">SUM(M6:P6)</f>
        <v>1412770</v>
      </c>
      <c r="R6" s="9">
        <v>212962</v>
      </c>
      <c r="S6" s="4">
        <v>230014</v>
      </c>
      <c r="T6" s="4">
        <v>485748</v>
      </c>
      <c r="U6" s="4">
        <v>342873</v>
      </c>
      <c r="V6" s="10">
        <f t="shared" ref="V6:V8" si="3">SUM(R6:U6)</f>
        <v>1271597</v>
      </c>
    </row>
    <row r="7" spans="1:22" ht="15" x14ac:dyDescent="0.25">
      <c r="A7" s="28" t="s">
        <v>7</v>
      </c>
      <c r="B7" s="29"/>
      <c r="C7" s="9">
        <v>93374</v>
      </c>
      <c r="D7" s="5">
        <v>94116</v>
      </c>
      <c r="E7" s="5">
        <v>207456</v>
      </c>
      <c r="F7" s="5">
        <v>248669</v>
      </c>
      <c r="G7" s="10">
        <f t="shared" si="0"/>
        <v>643615</v>
      </c>
      <c r="H7" s="9">
        <v>90918</v>
      </c>
      <c r="I7" s="5">
        <v>98156</v>
      </c>
      <c r="J7" s="5">
        <v>182122</v>
      </c>
      <c r="K7" s="5">
        <v>291123</v>
      </c>
      <c r="L7" s="10">
        <f t="shared" si="1"/>
        <v>662319</v>
      </c>
      <c r="M7" s="4">
        <f>100228+1</f>
        <v>100229</v>
      </c>
      <c r="N7" s="5">
        <v>126437</v>
      </c>
      <c r="O7" s="5">
        <v>229849</v>
      </c>
      <c r="P7" s="5">
        <v>356918</v>
      </c>
      <c r="Q7" s="10">
        <f t="shared" si="2"/>
        <v>813433</v>
      </c>
      <c r="R7" s="9">
        <v>135766</v>
      </c>
      <c r="S7" s="5">
        <v>133873</v>
      </c>
      <c r="T7" s="5">
        <v>280097</v>
      </c>
      <c r="U7" s="5">
        <v>343283</v>
      </c>
      <c r="V7" s="10">
        <f t="shared" si="3"/>
        <v>893019</v>
      </c>
    </row>
    <row r="8" spans="1:22" ht="15" x14ac:dyDescent="0.25">
      <c r="A8" s="28" t="s">
        <v>8</v>
      </c>
      <c r="B8" s="29"/>
      <c r="C8" s="17">
        <v>109179</v>
      </c>
      <c r="D8" s="2">
        <v>114099</v>
      </c>
      <c r="E8" s="2">
        <v>249077</v>
      </c>
      <c r="F8" s="2">
        <v>198796</v>
      </c>
      <c r="G8" s="18">
        <f t="shared" si="0"/>
        <v>671151</v>
      </c>
      <c r="H8" s="17">
        <v>72092</v>
      </c>
      <c r="I8" s="2">
        <v>70779</v>
      </c>
      <c r="J8" s="2">
        <v>146154</v>
      </c>
      <c r="K8" s="2">
        <f>141154-1</f>
        <v>141153</v>
      </c>
      <c r="L8" s="18">
        <f t="shared" si="1"/>
        <v>430178</v>
      </c>
      <c r="M8" s="17">
        <v>58753</v>
      </c>
      <c r="N8" s="2">
        <v>66997</v>
      </c>
      <c r="O8" s="2">
        <v>157103</v>
      </c>
      <c r="P8" s="2">
        <v>135500</v>
      </c>
      <c r="Q8" s="18">
        <f t="shared" si="2"/>
        <v>418353</v>
      </c>
      <c r="R8" s="17">
        <v>51775</v>
      </c>
      <c r="S8" s="2">
        <v>56184</v>
      </c>
      <c r="T8" s="2">
        <v>133112</v>
      </c>
      <c r="U8" s="2">
        <v>113701</v>
      </c>
      <c r="V8" s="18">
        <f t="shared" si="3"/>
        <v>354772</v>
      </c>
    </row>
    <row r="9" spans="1:22" ht="15" x14ac:dyDescent="0.25">
      <c r="A9" s="28"/>
      <c r="B9" s="29"/>
      <c r="C9" s="31"/>
      <c r="D9" s="29"/>
      <c r="E9" s="29"/>
      <c r="F9" s="29"/>
      <c r="G9" s="32"/>
      <c r="H9" s="31"/>
      <c r="I9" s="29"/>
      <c r="J9" s="29"/>
      <c r="K9" s="29"/>
      <c r="L9" s="32"/>
      <c r="M9" s="31"/>
      <c r="N9" s="29"/>
      <c r="O9" s="29"/>
      <c r="P9" s="29"/>
      <c r="Q9" s="32"/>
      <c r="R9" s="31"/>
      <c r="S9" s="29"/>
      <c r="T9" s="29"/>
      <c r="U9" s="29"/>
      <c r="V9" s="32"/>
    </row>
    <row r="10" spans="1:22" ht="15.75" thickBot="1" x14ac:dyDescent="0.3">
      <c r="A10" s="28" t="s">
        <v>9</v>
      </c>
      <c r="B10" s="29"/>
      <c r="C10" s="11">
        <f>SUM(C5:C9)</f>
        <v>679453</v>
      </c>
      <c r="D10" s="12">
        <f>SUM(D5:D9)</f>
        <v>829262</v>
      </c>
      <c r="E10" s="12">
        <f t="shared" ref="E10:F10" si="4">SUM(E5:E9)</f>
        <v>1469899</v>
      </c>
      <c r="F10" s="12">
        <f t="shared" si="4"/>
        <v>1298593</v>
      </c>
      <c r="G10" s="13">
        <f>SUM(G5:G9)</f>
        <v>4277207</v>
      </c>
      <c r="H10" s="11">
        <f>SUM(H5:H9)</f>
        <v>713500</v>
      </c>
      <c r="I10" s="12">
        <f>SUM(I5:I9)</f>
        <v>797658</v>
      </c>
      <c r="J10" s="12">
        <f t="shared" ref="J10" si="5">SUM(J5:J9)</f>
        <v>1470997</v>
      </c>
      <c r="K10" s="12">
        <f t="shared" ref="K10" si="6">SUM(K5:K9)</f>
        <v>1465354</v>
      </c>
      <c r="L10" s="13">
        <f>SUM(L5:L9)</f>
        <v>4447509</v>
      </c>
      <c r="M10" s="11">
        <f>SUM(M5:M9)</f>
        <v>831180</v>
      </c>
      <c r="N10" s="12">
        <f>SUM(N5:N9)</f>
        <v>878945</v>
      </c>
      <c r="O10" s="12">
        <f t="shared" ref="O10" si="7">SUM(O5:O9)</f>
        <v>1679757</v>
      </c>
      <c r="P10" s="12">
        <f t="shared" ref="P10" si="8">SUM(P5:P9)</f>
        <v>1629940</v>
      </c>
      <c r="Q10" s="13">
        <f>SUM(Q5:Q9)</f>
        <v>5019822</v>
      </c>
      <c r="R10" s="11">
        <f>SUM(R5:R9)</f>
        <v>849663</v>
      </c>
      <c r="S10" s="12">
        <f>SUM(S5:S9)</f>
        <v>972506</v>
      </c>
      <c r="T10" s="12">
        <f t="shared" ref="T10" si="9">SUM(T5:T9)</f>
        <v>1791502</v>
      </c>
      <c r="U10" s="12">
        <f t="shared" ref="U10" si="10">SUM(U5:U9)</f>
        <v>1596111</v>
      </c>
      <c r="V10" s="13">
        <f>SUM(V5:V9)</f>
        <v>5209782</v>
      </c>
    </row>
    <row r="11" spans="1:22" ht="15" x14ac:dyDescent="0.25">
      <c r="A11" s="28"/>
      <c r="B11" s="29"/>
      <c r="C11" s="27"/>
      <c r="D11" s="27"/>
      <c r="E11" s="27"/>
      <c r="F11" s="27"/>
      <c r="G11" s="36"/>
      <c r="H11" s="27"/>
      <c r="I11" s="27"/>
      <c r="J11" s="27"/>
      <c r="K11" s="27"/>
      <c r="L11" s="36"/>
      <c r="M11" s="27"/>
      <c r="N11" s="27"/>
      <c r="O11" s="27"/>
      <c r="P11" s="27"/>
      <c r="Q11" s="36"/>
      <c r="R11" s="27"/>
      <c r="S11" s="27"/>
      <c r="T11" s="27"/>
      <c r="U11" s="27"/>
      <c r="V11" s="36"/>
    </row>
    <row r="12" spans="1:22" ht="15" x14ac:dyDescent="0.25">
      <c r="A12" s="28"/>
      <c r="B12" s="29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 x14ac:dyDescent="0.2">
      <c r="L13" s="29"/>
    </row>
  </sheetData>
  <mergeCells count="4">
    <mergeCell ref="C2:G2"/>
    <mergeCell ref="H2:L2"/>
    <mergeCell ref="M2:Q2"/>
    <mergeCell ref="R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DDB01-C74D-453A-A77B-E808970D7E55}">
  <dimension ref="A1:F22"/>
  <sheetViews>
    <sheetView workbookViewId="0">
      <selection activeCell="D14" sqref="D14"/>
    </sheetView>
  </sheetViews>
  <sheetFormatPr defaultRowHeight="15" x14ac:dyDescent="0.25"/>
  <cols>
    <col min="3" max="4" width="10.42578125" bestFit="1" customWidth="1"/>
    <col min="5" max="6" width="13.28515625" bestFit="1" customWidth="1"/>
  </cols>
  <sheetData>
    <row r="1" spans="1:6" ht="15.75" thickBot="1" x14ac:dyDescent="0.3">
      <c r="A1" s="6" t="s">
        <v>10</v>
      </c>
      <c r="B1" s="3"/>
      <c r="C1" s="3"/>
      <c r="D1" s="3"/>
      <c r="E1" s="3"/>
      <c r="F1" s="3"/>
    </row>
    <row r="2" spans="1:6" ht="15.75" thickBot="1" x14ac:dyDescent="0.3">
      <c r="A2" s="3"/>
      <c r="B2" s="3"/>
      <c r="C2" s="20">
        <v>2014</v>
      </c>
      <c r="D2" s="19">
        <v>2015</v>
      </c>
      <c r="E2" s="19">
        <v>2016</v>
      </c>
      <c r="F2" s="19">
        <v>2017</v>
      </c>
    </row>
    <row r="3" spans="1:6" x14ac:dyDescent="0.25">
      <c r="A3" s="3"/>
      <c r="B3" s="3"/>
      <c r="C3" s="21"/>
      <c r="D3" s="8"/>
      <c r="E3" s="8"/>
      <c r="F3" s="8"/>
    </row>
    <row r="4" spans="1:6" x14ac:dyDescent="0.25">
      <c r="A4" s="6" t="s">
        <v>0</v>
      </c>
      <c r="B4" s="3"/>
      <c r="C4" s="22">
        <f>+QTR!G5</f>
        <v>2308384</v>
      </c>
      <c r="D4" s="22">
        <f>+QTR!L5</f>
        <v>2253707</v>
      </c>
      <c r="E4" s="22">
        <f>+QTR!Q5</f>
        <v>2375266</v>
      </c>
      <c r="F4" s="22">
        <f>+QTR!V5</f>
        <v>2690394</v>
      </c>
    </row>
    <row r="5" spans="1:6" x14ac:dyDescent="0.25">
      <c r="A5" s="6" t="s">
        <v>1</v>
      </c>
      <c r="B5" s="3"/>
      <c r="C5" s="22">
        <f>+QTR!G6</f>
        <v>654057</v>
      </c>
      <c r="D5" s="22">
        <f>+QTR!L6</f>
        <v>1101305</v>
      </c>
      <c r="E5" s="22">
        <f>+QTR!Q6</f>
        <v>1412770</v>
      </c>
      <c r="F5" s="22">
        <f>+QTR!V6</f>
        <v>1271597</v>
      </c>
    </row>
    <row r="6" spans="1:6" x14ac:dyDescent="0.25">
      <c r="A6" s="6" t="s">
        <v>7</v>
      </c>
      <c r="B6" s="3"/>
      <c r="C6" s="22">
        <f>+QTR!G7</f>
        <v>643615</v>
      </c>
      <c r="D6" s="22">
        <f>+QTR!L7</f>
        <v>662319</v>
      </c>
      <c r="E6" s="22">
        <f>+QTR!Q7</f>
        <v>813433</v>
      </c>
      <c r="F6" s="22">
        <f>+QTR!V7</f>
        <v>893019</v>
      </c>
    </row>
    <row r="7" spans="1:6" x14ac:dyDescent="0.25">
      <c r="A7" s="6" t="s">
        <v>8</v>
      </c>
      <c r="B7" s="3"/>
      <c r="C7" s="23">
        <f>+QTR!G8</f>
        <v>671151</v>
      </c>
      <c r="D7" s="23">
        <f>+QTR!L8</f>
        <v>430178</v>
      </c>
      <c r="E7" s="23">
        <f>+QTR!Q8</f>
        <v>418353</v>
      </c>
      <c r="F7" s="23">
        <f>+QTR!V8</f>
        <v>354772</v>
      </c>
    </row>
    <row r="8" spans="1:6" x14ac:dyDescent="0.25">
      <c r="A8" s="6"/>
      <c r="B8" s="3"/>
      <c r="C8" s="24"/>
      <c r="D8" s="24"/>
      <c r="E8" s="24"/>
      <c r="F8" s="24"/>
    </row>
    <row r="9" spans="1:6" ht="15.75" thickBot="1" x14ac:dyDescent="0.3">
      <c r="A9" s="6" t="s">
        <v>9</v>
      </c>
      <c r="B9" s="3"/>
      <c r="C9" s="25">
        <f>SUM(C4:C8)</f>
        <v>4277207</v>
      </c>
      <c r="D9" s="25">
        <f>SUM(D4:D8)</f>
        <v>4447509</v>
      </c>
      <c r="E9" s="25">
        <f>SUM(E4:E8)</f>
        <v>5019822</v>
      </c>
      <c r="F9" s="25">
        <f>SUM(F4:F8)</f>
        <v>5209782</v>
      </c>
    </row>
    <row r="22" spans="3:6" x14ac:dyDescent="0.25">
      <c r="C22" s="26"/>
      <c r="D22" s="26"/>
      <c r="E22" s="26"/>
      <c r="F22" s="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E x c e l W o r k b o o k   x m l n s : i = " h t t p : / / w w w . w 3 . o r g / 2 0 0 1 / X M L S c h e m a - i n s t a n c e "   x m l n s = " h t t p : / / s c h e m a s . d a t a c o n t r a c t . o r g / 2 0 0 4 / 0 7 / L o n g v i e w . O f f i c e . E x c e l . M o d e l " > < V e r s i o n > 7 . 3   ( B u i l d   3 1 3 7 . 1 5 )   < / V e r s i o n > < W o r k s h e e t s > < E x c e l W o r k s h e e t > < S u b m i t S t a t u s R e s u l t > R e a d y   t o   s u b m i t < / S u b m i t S t a t u s R e s u l t > < l o c k s   x m l n s : d 4 p 1 = " h t t p : / / s c h e m a s . m i c r o s o f t . c o m / 2 0 0 3 / 1 0 / S e r i a l i z a t i o n / A r r a y s " / > < n a m e > Q T R < / n a m e > < q u e r i e s   x m l n s : d 4 p 1 = " h t t p : / / s c h e m a s . d a t a c o n t r a c t . o r g / 2 0 0 4 / 0 7 / L o n g v i e w . O f f i c e . A d d I n . Q u e r y " / > < / E x c e l W o r k s h e e t > < E x c e l W o r k s h e e t > < S u b m i t S t a t u s R e s u l t > R e a d y   t o   s u b m i t < / S u b m i t S t a t u s R e s u l t > < l o c k s   x m l n s : d 4 p 1 = " h t t p : / / s c h e m a s . m i c r o s o f t . c o m / 2 0 0 3 / 1 0 / S e r i a l i z a t i o n / A r r a y s " / > < n a m e > F Y < / n a m e > < q u e r i e s   x m l n s : d 4 p 1 = " h t t p : / / s c h e m a s . d a t a c o n t r a c t . o r g / 2 0 0 4 / 0 7 / L o n g v i e w . O f f i c e . A d d I n . Q u e r y " / > < / E x c e l W o r k s h e e t > < / W o r k s h e e t s > < d a t a Q u e r i e s   x m l n s : d 2 p 1 = " h t t p : / / s c h e m a s . d a t a c o n t r a c t . o r g / 2 0 0 4 / 0 7 / L o n g v i e w . O f f i c e . A d d I n . M o d e l s " / > < / E x c e l W o r k b o o k > 
</file>

<file path=customXml/itemProps1.xml><?xml version="1.0" encoding="utf-8"?>
<ds:datastoreItem xmlns:ds="http://schemas.openxmlformats.org/officeDocument/2006/customXml" ds:itemID="{850154A6-38C0-4FAA-90C4-512E81DAB06D}">
  <ds:schemaRefs>
    <ds:schemaRef ds:uri="http://schemas.datacontract.org/2004/07/Longview.Office.Excel.Model"/>
    <ds:schemaRef ds:uri="http://schemas.microsoft.com/2003/10/Serialization/Arrays"/>
    <ds:schemaRef ds:uri="http://schemas.datacontract.org/2004/07/Longview.Office.AddIn.Query"/>
    <ds:schemaRef ds:uri="http://schemas.datacontract.org/2004/07/Longview.Office.AddIn.Mode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QTR</vt:lpstr>
      <vt:lpstr>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Levy, Kristen</dc:creator>
  <cp:lastModifiedBy>Levy, Kristen</cp:lastModifiedBy>
  <dcterms:created xsi:type="dcterms:W3CDTF">2018-02-09T17:44:54Z</dcterms:created>
  <dcterms:modified xsi:type="dcterms:W3CDTF">2018-02-17T15:34:18Z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ongview.Workbook">
    <vt:lpwstr>{850154A6-38C0-4FAA-90C4-512E81DAB06D}</vt:lpwstr>
  </property>
</Properties>
</file>